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Công việc\2023\"/>
    </mc:Choice>
  </mc:AlternateContent>
  <xr:revisionPtr revIDLastSave="0" documentId="13_ncr:1_{9A136CCC-DD58-4DDD-98D9-064A2045BDA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J36" i="1"/>
  <c r="M36" i="1"/>
  <c r="D38" i="1"/>
  <c r="O38" i="1" s="1"/>
  <c r="E38" i="1"/>
  <c r="F38" i="1"/>
  <c r="G38" i="1"/>
  <c r="H38" i="1"/>
  <c r="K38" i="1" s="1"/>
  <c r="I38" i="1"/>
  <c r="J38" i="1"/>
  <c r="L38" i="1"/>
  <c r="M38" i="1"/>
  <c r="N38" i="1"/>
  <c r="C38" i="1"/>
  <c r="D37" i="1"/>
  <c r="D36" i="1" s="1"/>
  <c r="O36" i="1" s="1"/>
  <c r="E37" i="1"/>
  <c r="E36" i="1" s="1"/>
  <c r="F37" i="1"/>
  <c r="F36" i="1" s="1"/>
  <c r="G37" i="1"/>
  <c r="H37" i="1"/>
  <c r="H36" i="1" s="1"/>
  <c r="I37" i="1"/>
  <c r="I36" i="1" s="1"/>
  <c r="K36" i="1" s="1"/>
  <c r="J37" i="1"/>
  <c r="L37" i="1"/>
  <c r="L36" i="1" s="1"/>
  <c r="M37" i="1"/>
  <c r="N37" i="1"/>
  <c r="N36" i="1" s="1"/>
  <c r="C37" i="1"/>
  <c r="C36" i="1" s="1"/>
  <c r="D11" i="1"/>
  <c r="O11" i="1" s="1"/>
  <c r="E11" i="1"/>
  <c r="F11" i="1"/>
  <c r="G11" i="1"/>
  <c r="H11" i="1"/>
  <c r="I11" i="1"/>
  <c r="J11" i="1"/>
  <c r="L11" i="1"/>
  <c r="M11" i="1"/>
  <c r="N11" i="1"/>
  <c r="C11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2" i="1"/>
  <c r="K1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12" i="1"/>
  <c r="K10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12" i="1"/>
  <c r="O13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2" i="1"/>
  <c r="O10" i="1"/>
  <c r="K37" i="1" l="1"/>
  <c r="O37" i="1"/>
  <c r="K11" i="1"/>
</calcChain>
</file>

<file path=xl/sharedStrings.xml><?xml version="1.0" encoding="utf-8"?>
<sst xmlns="http://schemas.openxmlformats.org/spreadsheetml/2006/main" count="82" uniqueCount="62">
  <si>
    <t>STT</t>
  </si>
  <si>
    <t>Cơ quan thực hiện</t>
  </si>
  <si>
    <t>Số lượng hồ sơ tiếp nhận</t>
  </si>
  <si>
    <t>Số lượng hồ sơ đã giải quyết</t>
  </si>
  <si>
    <t>Tỷ lệ phần trăm đúng hạn và trước hạn(%)</t>
  </si>
  <si>
    <t>Số lượng hồ sơ đang giải quyết</t>
  </si>
  <si>
    <t>Tổng số</t>
  </si>
  <si>
    <t>Trong Kỳ</t>
  </si>
  <si>
    <t>Từ kỳ trước</t>
  </si>
  <si>
    <t>Trước hạn</t>
  </si>
  <si>
    <t>Đúng hạn</t>
  </si>
  <si>
    <t>Quá hạn</t>
  </si>
  <si>
    <t>Trong hạn</t>
  </si>
  <si>
    <t>Trực tuyến</t>
  </si>
  <si>
    <t>Trực tiếp, dịch vụ bưu chính</t>
  </si>
  <si>
    <t>I. CƠ QUAN CHUYÊN MÔN THUỘC UBND TỈNH</t>
  </si>
  <si>
    <t>Sở Kế hoạch và Đầu tư</t>
  </si>
  <si>
    <t>Sở Tư pháp</t>
  </si>
  <si>
    <t>Thanh tra tỉnh</t>
  </si>
  <si>
    <t>Sở Công thương</t>
  </si>
  <si>
    <t>Sở Tài chính</t>
  </si>
  <si>
    <t>Sở Nội vụ</t>
  </si>
  <si>
    <t>Sở Nông nghiệp và Phát triển nông thôn</t>
  </si>
  <si>
    <t>Sở Tài nguyên và Môi trường</t>
  </si>
  <si>
    <t>Sở Xây dựng</t>
  </si>
  <si>
    <t>Sở Giao thông vận tải</t>
  </si>
  <si>
    <t>Sở Thông tin và Truyền thông</t>
  </si>
  <si>
    <t>Sở Khoa học và Công nghệ</t>
  </si>
  <si>
    <t>Sở Giáo dục và Đào tạo</t>
  </si>
  <si>
    <t>Sở Văn hóa, Thế thao và Du lịch</t>
  </si>
  <si>
    <t>Sở Y tế</t>
  </si>
  <si>
    <t>Sở Lao động - Thương binh và Xã hội</t>
  </si>
  <si>
    <t>Sở Ngoại Vụ</t>
  </si>
  <si>
    <t>Ban quản lý các KCN</t>
  </si>
  <si>
    <t>Ban Dân tộc</t>
  </si>
  <si>
    <t>II. CƠ QUAN TW NGÀNH DỌC</t>
  </si>
  <si>
    <t>Công an Tỉnh</t>
  </si>
  <si>
    <t>Bảo hiểm xã hội</t>
  </si>
  <si>
    <t>Điện lực</t>
  </si>
  <si>
    <t>Cục thuế tỉnh</t>
  </si>
  <si>
    <t>III. HUYỆN/THÀNH PHỐ, PHƯỜNG/XÃ</t>
  </si>
  <si>
    <t>UBND Thành phố Bắc Giang</t>
  </si>
  <si>
    <t>UBND huyện Lạng Giang</t>
  </si>
  <si>
    <t>UBND huyện Yên Dũng</t>
  </si>
  <si>
    <t>UBND huyện Tân Yên</t>
  </si>
  <si>
    <t>UBND huyện Việt Yên</t>
  </si>
  <si>
    <t>UBND huyện Hiệp Hoà</t>
  </si>
  <si>
    <t>UBND huyện Yên Thế</t>
  </si>
  <si>
    <t>UBND huyện Lục Nam</t>
  </si>
  <si>
    <t>UBND huyện Lục Ngạn</t>
  </si>
  <si>
    <t>UBND huyện Sơn Động</t>
  </si>
  <si>
    <t>Cấp xã</t>
  </si>
  <si>
    <r>
      <t xml:space="preserve">TÌNH HÌNH, KẾT QUẢ GIẢI QUYẾT THỦ TỤC HÀNH CHÍNH TẠI CƠ QUAN, ĐƠN VỊ TRỰC TIẾP GIẢI QUYẾT THỦ TỤC HÀNH CHÍNH
</t>
    </r>
    <r>
      <rPr>
        <i/>
        <sz val="12"/>
        <color indexed="8"/>
        <rFont val="Times New Roman"/>
        <family val="1"/>
      </rPr>
      <t>(Số liệu kết xuất trên Cổng dịch vụ công tỉnh Bắc Giang)</t>
    </r>
    <r>
      <rPr>
        <b/>
        <sz val="12"/>
        <color indexed="8"/>
        <rFont val="Times New Roman"/>
        <family val="1"/>
      </rPr>
      <t xml:space="preserve">
</t>
    </r>
  </si>
  <si>
    <t>Đơn vị tính: Số hồ sơ TTHC.</t>
  </si>
  <si>
    <t>(Từ ngày 15/12/2022 đến ngày 14/7/2023)</t>
  </si>
  <si>
    <t>Tỷ lệ hồ sơ xử lý DVC</t>
  </si>
  <si>
    <t>Tổng hợp (I+II+III)</t>
  </si>
  <si>
    <t xml:space="preserve">Một cửa thành phố </t>
  </si>
  <si>
    <t>Một cửa cấp xã</t>
  </si>
  <si>
    <t>Một cửa huyện</t>
  </si>
  <si>
    <t>Cấp huyện</t>
  </si>
  <si>
    <t>Kỳ báo cáo: 7 tháng đầu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</si>
</sst>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Calibri Light"/>
      <family val="1"/>
      <charset val="163"/>
      <scheme val="maj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164" fontId="9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workbookViewId="0">
      <selection activeCell="N1" sqref="N1"/>
    </sheetView>
  </sheetViews>
  <sheetFormatPr defaultRowHeight="14.5" x14ac:dyDescent="0.35"/>
  <cols>
    <col min="1" max="1" width="8.81640625" style="6"/>
    <col min="2" max="2" width="29.1796875" customWidth="1"/>
    <col min="3" max="14" width="9.7265625" customWidth="1"/>
    <col min="15" max="15" width="9.81640625" customWidth="1"/>
  </cols>
  <sheetData>
    <row r="1" spans="1:15" s="2" customFormat="1" ht="72" customHeight="1" x14ac:dyDescent="0.35">
      <c r="A1" s="20"/>
      <c r="B1" s="20"/>
      <c r="C1" s="21" t="s">
        <v>52</v>
      </c>
      <c r="D1" s="21"/>
      <c r="E1" s="21"/>
      <c r="F1" s="21"/>
      <c r="G1" s="21"/>
      <c r="H1" s="21"/>
      <c r="I1" s="21"/>
      <c r="J1" s="21"/>
      <c r="K1" s="21"/>
      <c r="L1" s="21"/>
    </row>
    <row r="2" spans="1:15" s="2" customFormat="1" ht="15.5" x14ac:dyDescent="0.35">
      <c r="A2" s="5"/>
      <c r="B2" s="3"/>
      <c r="C2" s="22" t="s">
        <v>61</v>
      </c>
      <c r="D2" s="22"/>
      <c r="E2" s="22"/>
      <c r="F2" s="22"/>
      <c r="G2" s="22"/>
      <c r="H2" s="22"/>
      <c r="I2" s="22"/>
      <c r="J2" s="22"/>
      <c r="K2" s="22"/>
      <c r="L2" s="22"/>
    </row>
    <row r="3" spans="1:15" s="2" customFormat="1" ht="15.5" x14ac:dyDescent="0.35">
      <c r="A3" s="5"/>
      <c r="B3" s="3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</row>
    <row r="4" spans="1:15" s="2" customFormat="1" ht="15.5" x14ac:dyDescent="0.35">
      <c r="A4" s="5"/>
      <c r="B4" s="3"/>
      <c r="C4" s="3"/>
      <c r="D4" s="3"/>
      <c r="E4" s="3"/>
      <c r="F4" s="3"/>
      <c r="G4" s="3"/>
      <c r="H4" s="3"/>
      <c r="I4" s="3"/>
      <c r="J4" s="3"/>
      <c r="K4" s="3" t="s">
        <v>53</v>
      </c>
      <c r="L4" s="3"/>
    </row>
    <row r="6" spans="1:15" s="2" customFormat="1" ht="29.25" customHeight="1" x14ac:dyDescent="0.35">
      <c r="A6" s="19" t="s">
        <v>0</v>
      </c>
      <c r="B6" s="19" t="s">
        <v>1</v>
      </c>
      <c r="C6" s="19" t="s">
        <v>2</v>
      </c>
      <c r="D6" s="19"/>
      <c r="E6" s="19"/>
      <c r="F6" s="19"/>
      <c r="G6" s="19" t="s">
        <v>3</v>
      </c>
      <c r="H6" s="19"/>
      <c r="I6" s="19"/>
      <c r="J6" s="19"/>
      <c r="K6" s="19" t="s">
        <v>4</v>
      </c>
      <c r="L6" s="19" t="s">
        <v>5</v>
      </c>
      <c r="M6" s="19"/>
      <c r="N6" s="19"/>
      <c r="O6" s="16" t="s">
        <v>55</v>
      </c>
    </row>
    <row r="7" spans="1:15" s="2" customFormat="1" ht="20.25" customHeight="1" x14ac:dyDescent="0.35">
      <c r="A7" s="19"/>
      <c r="B7" s="19"/>
      <c r="C7" s="19" t="s">
        <v>6</v>
      </c>
      <c r="D7" s="19" t="s">
        <v>7</v>
      </c>
      <c r="E7" s="19"/>
      <c r="F7" s="19" t="s">
        <v>8</v>
      </c>
      <c r="G7" s="19" t="s">
        <v>6</v>
      </c>
      <c r="H7" s="19" t="s">
        <v>9</v>
      </c>
      <c r="I7" s="19" t="s">
        <v>10</v>
      </c>
      <c r="J7" s="19" t="s">
        <v>11</v>
      </c>
      <c r="K7" s="19"/>
      <c r="L7" s="19" t="s">
        <v>6</v>
      </c>
      <c r="M7" s="19" t="s">
        <v>12</v>
      </c>
      <c r="N7" s="19" t="s">
        <v>11</v>
      </c>
      <c r="O7" s="17"/>
    </row>
    <row r="8" spans="1:15" s="2" customFormat="1" ht="60" x14ac:dyDescent="0.35">
      <c r="A8" s="19"/>
      <c r="B8" s="19"/>
      <c r="C8" s="19"/>
      <c r="D8" s="8" t="s">
        <v>13</v>
      </c>
      <c r="E8" s="8" t="s">
        <v>14</v>
      </c>
      <c r="F8" s="19"/>
      <c r="G8" s="19"/>
      <c r="H8" s="19"/>
      <c r="I8" s="19"/>
      <c r="J8" s="19"/>
      <c r="K8" s="19"/>
      <c r="L8" s="19"/>
      <c r="M8" s="19"/>
      <c r="N8" s="19"/>
      <c r="O8" s="18"/>
    </row>
    <row r="9" spans="1:15" s="4" customFormat="1" ht="15.5" x14ac:dyDescent="0.3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</row>
    <row r="10" spans="1:15" s="1" customFormat="1" x14ac:dyDescent="0.35">
      <c r="A10" s="10">
        <v>1</v>
      </c>
      <c r="B10" s="11" t="s">
        <v>56</v>
      </c>
      <c r="C10" s="11">
        <v>336966</v>
      </c>
      <c r="D10" s="11">
        <v>246611</v>
      </c>
      <c r="E10" s="11">
        <v>82164</v>
      </c>
      <c r="F10" s="11">
        <v>8191</v>
      </c>
      <c r="G10" s="11">
        <v>326977</v>
      </c>
      <c r="H10" s="11">
        <v>300466</v>
      </c>
      <c r="I10" s="11">
        <v>23068</v>
      </c>
      <c r="J10" s="11">
        <v>3443</v>
      </c>
      <c r="K10" s="12">
        <f>(I10+H10)/G10*100</f>
        <v>98.947020738461717</v>
      </c>
      <c r="L10" s="11">
        <v>9978</v>
      </c>
      <c r="M10" s="11">
        <v>8935</v>
      </c>
      <c r="N10" s="11">
        <v>1043</v>
      </c>
      <c r="O10" s="13">
        <f>D10/C10*100</f>
        <v>73.185722001626274</v>
      </c>
    </row>
    <row r="11" spans="1:15" s="7" customFormat="1" x14ac:dyDescent="0.35">
      <c r="A11" s="11" t="s">
        <v>15</v>
      </c>
      <c r="B11" s="11"/>
      <c r="C11" s="11">
        <f>SUM(C12:C32)</f>
        <v>130086</v>
      </c>
      <c r="D11" s="11">
        <f t="shared" ref="D11:N11" si="0">SUM(D12:D32)</f>
        <v>69976</v>
      </c>
      <c r="E11" s="11">
        <f t="shared" si="0"/>
        <v>53631</v>
      </c>
      <c r="F11" s="11">
        <f t="shared" si="0"/>
        <v>6479</v>
      </c>
      <c r="G11" s="11">
        <f t="shared" si="0"/>
        <v>124036</v>
      </c>
      <c r="H11" s="11">
        <f t="shared" si="0"/>
        <v>108565</v>
      </c>
      <c r="I11" s="11">
        <f t="shared" si="0"/>
        <v>13453</v>
      </c>
      <c r="J11" s="11">
        <f t="shared" si="0"/>
        <v>2018</v>
      </c>
      <c r="K11" s="12">
        <f>(I11+H11)/G11*100</f>
        <v>98.373052984617374</v>
      </c>
      <c r="L11" s="11">
        <f t="shared" si="0"/>
        <v>6047</v>
      </c>
      <c r="M11" s="11">
        <f t="shared" si="0"/>
        <v>5474</v>
      </c>
      <c r="N11" s="11">
        <f t="shared" si="0"/>
        <v>573</v>
      </c>
      <c r="O11" s="13">
        <f t="shared" ref="O11:O68" si="1">D11/C11*100</f>
        <v>53.792106760143291</v>
      </c>
    </row>
    <row r="12" spans="1:15" x14ac:dyDescent="0.35">
      <c r="A12" s="14">
        <v>1</v>
      </c>
      <c r="B12" s="15" t="s">
        <v>16</v>
      </c>
      <c r="C12" s="15">
        <v>469</v>
      </c>
      <c r="D12" s="15">
        <v>413</v>
      </c>
      <c r="E12" s="15">
        <v>0</v>
      </c>
      <c r="F12" s="15">
        <v>56</v>
      </c>
      <c r="G12" s="15">
        <v>398</v>
      </c>
      <c r="H12" s="15">
        <v>227</v>
      </c>
      <c r="I12" s="15">
        <v>171</v>
      </c>
      <c r="J12" s="15">
        <v>0</v>
      </c>
      <c r="K12" s="12">
        <f>(I12+H12)/G12*100</f>
        <v>100</v>
      </c>
      <c r="L12" s="15">
        <v>71</v>
      </c>
      <c r="M12" s="15">
        <v>71</v>
      </c>
      <c r="N12" s="15">
        <v>0</v>
      </c>
      <c r="O12" s="13">
        <f t="shared" si="1"/>
        <v>88.059701492537314</v>
      </c>
    </row>
    <row r="13" spans="1:15" x14ac:dyDescent="0.35">
      <c r="A13" s="14">
        <v>2</v>
      </c>
      <c r="B13" s="15" t="s">
        <v>17</v>
      </c>
      <c r="C13" s="15">
        <v>15797</v>
      </c>
      <c r="D13" s="15">
        <v>9166</v>
      </c>
      <c r="E13" s="15">
        <v>6051</v>
      </c>
      <c r="F13" s="15">
        <v>580</v>
      </c>
      <c r="G13" s="15">
        <v>14845</v>
      </c>
      <c r="H13" s="15">
        <v>13287</v>
      </c>
      <c r="I13" s="15">
        <v>1557</v>
      </c>
      <c r="J13" s="15">
        <v>1</v>
      </c>
      <c r="K13" s="12">
        <f t="shared" ref="K13:K32" si="2">(I13+H13)/G13*100</f>
        <v>99.993263725159991</v>
      </c>
      <c r="L13" s="15">
        <v>949</v>
      </c>
      <c r="M13" s="15">
        <v>948</v>
      </c>
      <c r="N13" s="15">
        <v>1</v>
      </c>
      <c r="O13" s="13">
        <f t="shared" si="1"/>
        <v>58.023675381401532</v>
      </c>
    </row>
    <row r="14" spans="1:15" x14ac:dyDescent="0.35">
      <c r="A14" s="14">
        <v>3</v>
      </c>
      <c r="B14" s="15" t="s">
        <v>18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2">
        <v>0</v>
      </c>
      <c r="L14" s="15">
        <v>0</v>
      </c>
      <c r="M14" s="15">
        <v>0</v>
      </c>
      <c r="N14" s="15">
        <v>0</v>
      </c>
      <c r="O14" s="13">
        <v>0</v>
      </c>
    </row>
    <row r="15" spans="1:15" x14ac:dyDescent="0.35">
      <c r="A15" s="14">
        <v>4</v>
      </c>
      <c r="B15" s="15" t="s">
        <v>19</v>
      </c>
      <c r="C15" s="15">
        <v>15460</v>
      </c>
      <c r="D15" s="15">
        <v>15448</v>
      </c>
      <c r="E15" s="15">
        <v>0</v>
      </c>
      <c r="F15" s="15">
        <v>12</v>
      </c>
      <c r="G15" s="15">
        <v>15458</v>
      </c>
      <c r="H15" s="15">
        <v>15442</v>
      </c>
      <c r="I15" s="15">
        <v>16</v>
      </c>
      <c r="J15" s="15">
        <v>0</v>
      </c>
      <c r="K15" s="12">
        <f t="shared" si="2"/>
        <v>100</v>
      </c>
      <c r="L15" s="15">
        <v>2</v>
      </c>
      <c r="M15" s="15">
        <v>2</v>
      </c>
      <c r="N15" s="15">
        <v>0</v>
      </c>
      <c r="O15" s="13">
        <f t="shared" si="1"/>
        <v>99.922380336351878</v>
      </c>
    </row>
    <row r="16" spans="1:15" x14ac:dyDescent="0.35">
      <c r="A16" s="14">
        <v>5</v>
      </c>
      <c r="B16" s="15" t="s">
        <v>20</v>
      </c>
      <c r="C16" s="15">
        <v>1228</v>
      </c>
      <c r="D16" s="15">
        <v>1228</v>
      </c>
      <c r="E16" s="15">
        <v>0</v>
      </c>
      <c r="F16" s="15">
        <v>0</v>
      </c>
      <c r="G16" s="15">
        <v>1228</v>
      </c>
      <c r="H16" s="15">
        <v>1228</v>
      </c>
      <c r="I16" s="15">
        <v>0</v>
      </c>
      <c r="J16" s="15">
        <v>0</v>
      </c>
      <c r="K16" s="12">
        <f t="shared" si="2"/>
        <v>100</v>
      </c>
      <c r="L16" s="15">
        <v>0</v>
      </c>
      <c r="M16" s="15">
        <v>0</v>
      </c>
      <c r="N16" s="15">
        <v>0</v>
      </c>
      <c r="O16" s="13">
        <f t="shared" si="1"/>
        <v>100</v>
      </c>
    </row>
    <row r="17" spans="1:15" x14ac:dyDescent="0.35">
      <c r="A17" s="14">
        <v>6</v>
      </c>
      <c r="B17" s="15" t="s">
        <v>21</v>
      </c>
      <c r="C17" s="15">
        <v>58</v>
      </c>
      <c r="D17" s="15">
        <v>51</v>
      </c>
      <c r="E17" s="15">
        <v>0</v>
      </c>
      <c r="F17" s="15">
        <v>7</v>
      </c>
      <c r="G17" s="15">
        <v>53</v>
      </c>
      <c r="H17" s="15">
        <v>48</v>
      </c>
      <c r="I17" s="15">
        <v>5</v>
      </c>
      <c r="J17" s="15">
        <v>0</v>
      </c>
      <c r="K17" s="12">
        <f t="shared" si="2"/>
        <v>100</v>
      </c>
      <c r="L17" s="15">
        <v>5</v>
      </c>
      <c r="M17" s="15">
        <v>5</v>
      </c>
      <c r="N17" s="15">
        <v>0</v>
      </c>
      <c r="O17" s="13">
        <f t="shared" si="1"/>
        <v>87.931034482758619</v>
      </c>
    </row>
    <row r="18" spans="1:15" x14ac:dyDescent="0.35">
      <c r="A18" s="14">
        <v>7</v>
      </c>
      <c r="B18" s="15" t="s">
        <v>22</v>
      </c>
      <c r="C18" s="15">
        <v>688</v>
      </c>
      <c r="D18" s="15">
        <v>664</v>
      </c>
      <c r="E18" s="15">
        <v>0</v>
      </c>
      <c r="F18" s="15">
        <v>24</v>
      </c>
      <c r="G18" s="15">
        <v>665</v>
      </c>
      <c r="H18" s="15">
        <v>663</v>
      </c>
      <c r="I18" s="15">
        <v>2</v>
      </c>
      <c r="J18" s="15">
        <v>0</v>
      </c>
      <c r="K18" s="12">
        <f t="shared" si="2"/>
        <v>100</v>
      </c>
      <c r="L18" s="15">
        <v>23</v>
      </c>
      <c r="M18" s="15">
        <v>23</v>
      </c>
      <c r="N18" s="15">
        <v>0</v>
      </c>
      <c r="O18" s="13">
        <f t="shared" si="1"/>
        <v>96.511627906976756</v>
      </c>
    </row>
    <row r="19" spans="1:15" x14ac:dyDescent="0.35">
      <c r="A19" s="14">
        <v>8</v>
      </c>
      <c r="B19" s="15" t="s">
        <v>23</v>
      </c>
      <c r="C19" s="15">
        <v>79987</v>
      </c>
      <c r="D19" s="15">
        <v>29785</v>
      </c>
      <c r="E19" s="15">
        <v>44890</v>
      </c>
      <c r="F19" s="15">
        <v>5312</v>
      </c>
      <c r="G19" s="15">
        <v>75719</v>
      </c>
      <c r="H19" s="15">
        <v>63375</v>
      </c>
      <c r="I19" s="15">
        <v>10334</v>
      </c>
      <c r="J19" s="15">
        <v>2010</v>
      </c>
      <c r="K19" s="12">
        <f t="shared" si="2"/>
        <v>97.345448302275514</v>
      </c>
      <c r="L19" s="15">
        <v>4268</v>
      </c>
      <c r="M19" s="15">
        <v>3696</v>
      </c>
      <c r="N19" s="15">
        <v>572</v>
      </c>
      <c r="O19" s="13">
        <f t="shared" si="1"/>
        <v>37.237301061422478</v>
      </c>
    </row>
    <row r="20" spans="1:15" x14ac:dyDescent="0.35">
      <c r="A20" s="14">
        <v>9</v>
      </c>
      <c r="B20" s="15" t="s">
        <v>24</v>
      </c>
      <c r="C20" s="15">
        <v>615</v>
      </c>
      <c r="D20" s="15">
        <v>561</v>
      </c>
      <c r="E20" s="15">
        <v>0</v>
      </c>
      <c r="F20" s="15">
        <v>54</v>
      </c>
      <c r="G20" s="15">
        <v>593</v>
      </c>
      <c r="H20" s="15">
        <v>540</v>
      </c>
      <c r="I20" s="15">
        <v>53</v>
      </c>
      <c r="J20" s="15">
        <v>0</v>
      </c>
      <c r="K20" s="12">
        <f t="shared" si="2"/>
        <v>100</v>
      </c>
      <c r="L20" s="15">
        <v>22</v>
      </c>
      <c r="M20" s="15">
        <v>22</v>
      </c>
      <c r="N20" s="15">
        <v>0</v>
      </c>
      <c r="O20" s="13">
        <f t="shared" si="1"/>
        <v>91.219512195121951</v>
      </c>
    </row>
    <row r="21" spans="1:15" x14ac:dyDescent="0.35">
      <c r="A21" s="14">
        <v>10</v>
      </c>
      <c r="B21" s="15" t="s">
        <v>25</v>
      </c>
      <c r="C21" s="15">
        <v>1348</v>
      </c>
      <c r="D21" s="15">
        <v>1307</v>
      </c>
      <c r="E21" s="15">
        <v>8</v>
      </c>
      <c r="F21" s="15">
        <v>33</v>
      </c>
      <c r="G21" s="15">
        <v>1310</v>
      </c>
      <c r="H21" s="15">
        <v>1134</v>
      </c>
      <c r="I21" s="15">
        <v>172</v>
      </c>
      <c r="J21" s="15">
        <v>4</v>
      </c>
      <c r="K21" s="12">
        <f t="shared" si="2"/>
        <v>99.694656488549612</v>
      </c>
      <c r="L21" s="15">
        <v>38</v>
      </c>
      <c r="M21" s="15">
        <v>38</v>
      </c>
      <c r="N21" s="15">
        <v>0</v>
      </c>
      <c r="O21" s="13">
        <f t="shared" si="1"/>
        <v>96.958456973293778</v>
      </c>
    </row>
    <row r="22" spans="1:15" x14ac:dyDescent="0.35">
      <c r="A22" s="14">
        <v>11</v>
      </c>
      <c r="B22" s="15" t="s">
        <v>26</v>
      </c>
      <c r="C22" s="15">
        <v>85</v>
      </c>
      <c r="D22" s="15">
        <v>81</v>
      </c>
      <c r="E22" s="15">
        <v>0</v>
      </c>
      <c r="F22" s="15">
        <v>4</v>
      </c>
      <c r="G22" s="15">
        <v>75</v>
      </c>
      <c r="H22" s="15">
        <v>65</v>
      </c>
      <c r="I22" s="15">
        <v>10</v>
      </c>
      <c r="J22" s="15">
        <v>0</v>
      </c>
      <c r="K22" s="12">
        <f t="shared" si="2"/>
        <v>100</v>
      </c>
      <c r="L22" s="15">
        <v>10</v>
      </c>
      <c r="M22" s="15">
        <v>10</v>
      </c>
      <c r="N22" s="15">
        <v>0</v>
      </c>
      <c r="O22" s="13">
        <f t="shared" si="1"/>
        <v>95.294117647058812</v>
      </c>
    </row>
    <row r="23" spans="1:15" x14ac:dyDescent="0.35">
      <c r="A23" s="14">
        <v>12</v>
      </c>
      <c r="B23" s="15" t="s">
        <v>27</v>
      </c>
      <c r="C23" s="15">
        <v>524</v>
      </c>
      <c r="D23" s="15">
        <v>492</v>
      </c>
      <c r="E23" s="15">
        <v>0</v>
      </c>
      <c r="F23" s="15">
        <v>32</v>
      </c>
      <c r="G23" s="15">
        <v>404</v>
      </c>
      <c r="H23" s="15">
        <v>375</v>
      </c>
      <c r="I23" s="15">
        <v>29</v>
      </c>
      <c r="J23" s="15">
        <v>0</v>
      </c>
      <c r="K23" s="12">
        <f t="shared" si="2"/>
        <v>100</v>
      </c>
      <c r="L23" s="15">
        <v>120</v>
      </c>
      <c r="M23" s="15">
        <v>120</v>
      </c>
      <c r="N23" s="15">
        <v>0</v>
      </c>
      <c r="O23" s="13">
        <f t="shared" si="1"/>
        <v>93.893129770992374</v>
      </c>
    </row>
    <row r="24" spans="1:15" x14ac:dyDescent="0.35">
      <c r="A24" s="14">
        <v>13</v>
      </c>
      <c r="B24" s="15" t="s">
        <v>28</v>
      </c>
      <c r="C24" s="15">
        <v>617</v>
      </c>
      <c r="D24" s="15">
        <v>613</v>
      </c>
      <c r="E24" s="15">
        <v>0</v>
      </c>
      <c r="F24" s="15">
        <v>4</v>
      </c>
      <c r="G24" s="15">
        <v>614</v>
      </c>
      <c r="H24" s="15">
        <v>604</v>
      </c>
      <c r="I24" s="15">
        <v>10</v>
      </c>
      <c r="J24" s="15">
        <v>0</v>
      </c>
      <c r="K24" s="12">
        <f t="shared" si="2"/>
        <v>100</v>
      </c>
      <c r="L24" s="15">
        <v>3</v>
      </c>
      <c r="M24" s="15">
        <v>3</v>
      </c>
      <c r="N24" s="15">
        <v>0</v>
      </c>
      <c r="O24" s="13">
        <f t="shared" si="1"/>
        <v>99.351701782820101</v>
      </c>
    </row>
    <row r="25" spans="1:15" x14ac:dyDescent="0.35">
      <c r="A25" s="14">
        <v>14</v>
      </c>
      <c r="B25" s="15" t="s">
        <v>29</v>
      </c>
      <c r="C25" s="15">
        <v>204</v>
      </c>
      <c r="D25" s="15">
        <v>204</v>
      </c>
      <c r="E25" s="15">
        <v>0</v>
      </c>
      <c r="F25" s="15">
        <v>0</v>
      </c>
      <c r="G25" s="15">
        <v>199</v>
      </c>
      <c r="H25" s="15">
        <v>195</v>
      </c>
      <c r="I25" s="15">
        <v>4</v>
      </c>
      <c r="J25" s="15">
        <v>0</v>
      </c>
      <c r="K25" s="12">
        <f t="shared" si="2"/>
        <v>100</v>
      </c>
      <c r="L25" s="15">
        <v>5</v>
      </c>
      <c r="M25" s="15">
        <v>5</v>
      </c>
      <c r="N25" s="15">
        <v>0</v>
      </c>
      <c r="O25" s="13">
        <f t="shared" si="1"/>
        <v>100</v>
      </c>
    </row>
    <row r="26" spans="1:15" x14ac:dyDescent="0.35">
      <c r="A26" s="14">
        <v>15</v>
      </c>
      <c r="B26" s="15" t="s">
        <v>30</v>
      </c>
      <c r="C26" s="15">
        <v>2279</v>
      </c>
      <c r="D26" s="15">
        <v>2146</v>
      </c>
      <c r="E26" s="15">
        <v>0</v>
      </c>
      <c r="F26" s="15">
        <v>133</v>
      </c>
      <c r="G26" s="15">
        <v>2163</v>
      </c>
      <c r="H26" s="15">
        <v>2117</v>
      </c>
      <c r="I26" s="15">
        <v>46</v>
      </c>
      <c r="J26" s="15">
        <v>0</v>
      </c>
      <c r="K26" s="12">
        <f t="shared" si="2"/>
        <v>100</v>
      </c>
      <c r="L26" s="15">
        <v>116</v>
      </c>
      <c r="M26" s="15">
        <v>116</v>
      </c>
      <c r="N26" s="15">
        <v>0</v>
      </c>
      <c r="O26" s="13">
        <f t="shared" si="1"/>
        <v>94.164107064501977</v>
      </c>
    </row>
    <row r="27" spans="1:15" x14ac:dyDescent="0.35">
      <c r="A27" s="14">
        <v>16</v>
      </c>
      <c r="B27" s="15" t="s">
        <v>31</v>
      </c>
      <c r="C27" s="15">
        <v>6352</v>
      </c>
      <c r="D27" s="15">
        <v>3533</v>
      </c>
      <c r="E27" s="15">
        <v>2663</v>
      </c>
      <c r="F27" s="15">
        <v>156</v>
      </c>
      <c r="G27" s="15">
        <v>6041</v>
      </c>
      <c r="H27" s="15">
        <v>5355</v>
      </c>
      <c r="I27" s="15">
        <v>686</v>
      </c>
      <c r="J27" s="15">
        <v>0</v>
      </c>
      <c r="K27" s="12">
        <f t="shared" si="2"/>
        <v>100</v>
      </c>
      <c r="L27" s="15">
        <v>311</v>
      </c>
      <c r="M27" s="15">
        <v>311</v>
      </c>
      <c r="N27" s="15">
        <v>0</v>
      </c>
      <c r="O27" s="13">
        <f t="shared" si="1"/>
        <v>55.620277078085643</v>
      </c>
    </row>
    <row r="28" spans="1:15" x14ac:dyDescent="0.35">
      <c r="A28" s="14">
        <v>17</v>
      </c>
      <c r="B28" s="15" t="s">
        <v>32</v>
      </c>
      <c r="C28" s="15">
        <v>11</v>
      </c>
      <c r="D28" s="15">
        <v>10</v>
      </c>
      <c r="E28" s="15">
        <v>0</v>
      </c>
      <c r="F28" s="15">
        <v>1</v>
      </c>
      <c r="G28" s="15">
        <v>11</v>
      </c>
      <c r="H28" s="15">
        <v>5</v>
      </c>
      <c r="I28" s="15">
        <v>6</v>
      </c>
      <c r="J28" s="15">
        <v>0</v>
      </c>
      <c r="K28" s="12">
        <f t="shared" si="2"/>
        <v>100</v>
      </c>
      <c r="L28" s="15">
        <v>0</v>
      </c>
      <c r="M28" s="15">
        <v>0</v>
      </c>
      <c r="N28" s="15">
        <v>0</v>
      </c>
      <c r="O28" s="13">
        <f t="shared" si="1"/>
        <v>90.909090909090907</v>
      </c>
    </row>
    <row r="29" spans="1:15" x14ac:dyDescent="0.35">
      <c r="A29" s="14">
        <v>18</v>
      </c>
      <c r="B29" s="15" t="s">
        <v>33</v>
      </c>
      <c r="C29" s="15">
        <v>4338</v>
      </c>
      <c r="D29" s="15">
        <v>4274</v>
      </c>
      <c r="E29" s="15">
        <v>0</v>
      </c>
      <c r="F29" s="15">
        <v>64</v>
      </c>
      <c r="G29" s="15">
        <v>4234</v>
      </c>
      <c r="H29" s="15">
        <v>3884</v>
      </c>
      <c r="I29" s="15">
        <v>347</v>
      </c>
      <c r="J29" s="15">
        <v>3</v>
      </c>
      <c r="K29" s="12">
        <f t="shared" si="2"/>
        <v>99.929145016532829</v>
      </c>
      <c r="L29" s="15">
        <v>104</v>
      </c>
      <c r="M29" s="15">
        <v>104</v>
      </c>
      <c r="N29" s="15">
        <v>0</v>
      </c>
      <c r="O29" s="13">
        <f t="shared" si="1"/>
        <v>98.524665744582762</v>
      </c>
    </row>
    <row r="30" spans="1:15" x14ac:dyDescent="0.35">
      <c r="A30" s="14">
        <v>19</v>
      </c>
      <c r="B30" s="15" t="s">
        <v>34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2">
        <v>0</v>
      </c>
      <c r="L30" s="15">
        <v>0</v>
      </c>
      <c r="M30" s="15">
        <v>0</v>
      </c>
      <c r="N30" s="15">
        <v>0</v>
      </c>
      <c r="O30" s="13">
        <v>0</v>
      </c>
    </row>
    <row r="31" spans="1:15" s="7" customFormat="1" x14ac:dyDescent="0.35">
      <c r="A31" s="11" t="s">
        <v>35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3"/>
    </row>
    <row r="32" spans="1:15" x14ac:dyDescent="0.35">
      <c r="A32" s="14">
        <v>1</v>
      </c>
      <c r="B32" s="15" t="s">
        <v>36</v>
      </c>
      <c r="C32" s="15">
        <v>26</v>
      </c>
      <c r="D32" s="15">
        <v>0</v>
      </c>
      <c r="E32" s="15">
        <v>19</v>
      </c>
      <c r="F32" s="15">
        <v>7</v>
      </c>
      <c r="G32" s="15">
        <v>26</v>
      </c>
      <c r="H32" s="15">
        <v>21</v>
      </c>
      <c r="I32" s="15">
        <v>5</v>
      </c>
      <c r="J32" s="15">
        <v>0</v>
      </c>
      <c r="K32" s="12">
        <f t="shared" si="2"/>
        <v>100</v>
      </c>
      <c r="L32" s="15">
        <v>0</v>
      </c>
      <c r="M32" s="15">
        <v>0</v>
      </c>
      <c r="N32" s="15">
        <v>0</v>
      </c>
      <c r="O32" s="13">
        <f t="shared" si="1"/>
        <v>0</v>
      </c>
    </row>
    <row r="33" spans="1:15" x14ac:dyDescent="0.35">
      <c r="A33" s="14">
        <v>2</v>
      </c>
      <c r="B33" s="15" t="s">
        <v>37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3">
        <v>0</v>
      </c>
    </row>
    <row r="34" spans="1:15" x14ac:dyDescent="0.35">
      <c r="A34" s="14">
        <v>3</v>
      </c>
      <c r="B34" s="15" t="s">
        <v>38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3">
        <v>0</v>
      </c>
    </row>
    <row r="35" spans="1:15" x14ac:dyDescent="0.35">
      <c r="A35" s="14">
        <v>4</v>
      </c>
      <c r="B35" s="15" t="s">
        <v>39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3">
        <v>0</v>
      </c>
    </row>
    <row r="36" spans="1:15" s="7" customFormat="1" x14ac:dyDescent="0.35">
      <c r="A36" s="11" t="s">
        <v>40</v>
      </c>
      <c r="B36" s="11"/>
      <c r="C36" s="11">
        <f>C37+C38</f>
        <v>206880</v>
      </c>
      <c r="D36" s="11">
        <f t="shared" ref="D36:N36" si="3">D37+D38</f>
        <v>176635</v>
      </c>
      <c r="E36" s="11">
        <f t="shared" si="3"/>
        <v>28533</v>
      </c>
      <c r="F36" s="11">
        <f t="shared" si="3"/>
        <v>1712</v>
      </c>
      <c r="G36" s="11">
        <f t="shared" si="3"/>
        <v>202941</v>
      </c>
      <c r="H36" s="11">
        <f t="shared" si="3"/>
        <v>191901</v>
      </c>
      <c r="I36" s="11">
        <f t="shared" si="3"/>
        <v>9615</v>
      </c>
      <c r="J36" s="11">
        <f t="shared" si="3"/>
        <v>1425</v>
      </c>
      <c r="K36" s="12">
        <f t="shared" ref="K36:K68" si="4">(I36+H36)/G36*100</f>
        <v>99.297825476369979</v>
      </c>
      <c r="L36" s="11">
        <f t="shared" si="3"/>
        <v>3931</v>
      </c>
      <c r="M36" s="11">
        <f t="shared" si="3"/>
        <v>3461</v>
      </c>
      <c r="N36" s="11">
        <f t="shared" si="3"/>
        <v>470</v>
      </c>
      <c r="O36" s="13">
        <f t="shared" si="1"/>
        <v>85.380413766434643</v>
      </c>
    </row>
    <row r="37" spans="1:15" s="7" customFormat="1" x14ac:dyDescent="0.35">
      <c r="A37" s="11"/>
      <c r="B37" s="11" t="s">
        <v>60</v>
      </c>
      <c r="C37" s="11">
        <f>SUM(C40+C43+C46+C49+C52+C55+C58+C61+C64+C67)</f>
        <v>49411</v>
      </c>
      <c r="D37" s="11">
        <f t="shared" ref="D37:N37" si="5">SUM(D40+D43+D46+D49+D52+D55+D58+D61+D64+D67)</f>
        <v>28322</v>
      </c>
      <c r="E37" s="11">
        <f t="shared" si="5"/>
        <v>20221</v>
      </c>
      <c r="F37" s="11">
        <f t="shared" si="5"/>
        <v>868</v>
      </c>
      <c r="G37" s="11">
        <f t="shared" si="5"/>
        <v>46394</v>
      </c>
      <c r="H37" s="11">
        <f t="shared" si="5"/>
        <v>44043</v>
      </c>
      <c r="I37" s="11">
        <f t="shared" si="5"/>
        <v>2084</v>
      </c>
      <c r="J37" s="11">
        <f t="shared" si="5"/>
        <v>267</v>
      </c>
      <c r="K37" s="12">
        <f t="shared" si="4"/>
        <v>99.42449454670863</v>
      </c>
      <c r="L37" s="11">
        <f t="shared" si="5"/>
        <v>3017</v>
      </c>
      <c r="M37" s="11">
        <f t="shared" si="5"/>
        <v>2566</v>
      </c>
      <c r="N37" s="11">
        <f t="shared" si="5"/>
        <v>440</v>
      </c>
      <c r="O37" s="13">
        <f t="shared" si="1"/>
        <v>57.319220416506447</v>
      </c>
    </row>
    <row r="38" spans="1:15" s="7" customFormat="1" x14ac:dyDescent="0.35">
      <c r="A38" s="11"/>
      <c r="B38" s="11" t="s">
        <v>51</v>
      </c>
      <c r="C38" s="11">
        <f>SUM(C41+C44+C47+C50+C53+C56+C59+C62+C65+C68)</f>
        <v>157469</v>
      </c>
      <c r="D38" s="11">
        <f t="shared" ref="D38:N38" si="6">SUM(D41+D44+D47+D50+D53+D56+D59+D62+D65+D68)</f>
        <v>148313</v>
      </c>
      <c r="E38" s="11">
        <f t="shared" si="6"/>
        <v>8312</v>
      </c>
      <c r="F38" s="11">
        <f t="shared" si="6"/>
        <v>844</v>
      </c>
      <c r="G38" s="11">
        <f t="shared" si="6"/>
        <v>156547</v>
      </c>
      <c r="H38" s="11">
        <f t="shared" si="6"/>
        <v>147858</v>
      </c>
      <c r="I38" s="11">
        <f t="shared" si="6"/>
        <v>7531</v>
      </c>
      <c r="J38" s="11">
        <f t="shared" si="6"/>
        <v>1158</v>
      </c>
      <c r="K38" s="12">
        <f t="shared" si="4"/>
        <v>99.26028604827944</v>
      </c>
      <c r="L38" s="11">
        <f t="shared" si="6"/>
        <v>914</v>
      </c>
      <c r="M38" s="11">
        <f t="shared" si="6"/>
        <v>895</v>
      </c>
      <c r="N38" s="11">
        <f t="shared" si="6"/>
        <v>30</v>
      </c>
      <c r="O38" s="13">
        <f t="shared" si="1"/>
        <v>94.185522229772218</v>
      </c>
    </row>
    <row r="39" spans="1:15" x14ac:dyDescent="0.35">
      <c r="A39" s="14">
        <v>1</v>
      </c>
      <c r="B39" s="15" t="s">
        <v>41</v>
      </c>
      <c r="C39" s="15">
        <v>12899</v>
      </c>
      <c r="D39" s="15">
        <v>11563</v>
      </c>
      <c r="E39" s="15">
        <v>1187</v>
      </c>
      <c r="F39" s="15">
        <v>149</v>
      </c>
      <c r="G39" s="15">
        <v>12616</v>
      </c>
      <c r="H39" s="15">
        <v>11786</v>
      </c>
      <c r="I39" s="15">
        <v>766</v>
      </c>
      <c r="J39" s="15">
        <v>64</v>
      </c>
      <c r="K39" s="12">
        <f t="shared" si="4"/>
        <v>99.492707672796456</v>
      </c>
      <c r="L39" s="15">
        <v>282</v>
      </c>
      <c r="M39" s="15">
        <v>279</v>
      </c>
      <c r="N39" s="15">
        <v>3</v>
      </c>
      <c r="O39" s="13">
        <f t="shared" si="1"/>
        <v>89.642607954104975</v>
      </c>
    </row>
    <row r="40" spans="1:15" x14ac:dyDescent="0.35">
      <c r="A40" s="14"/>
      <c r="B40" s="15" t="s">
        <v>57</v>
      </c>
      <c r="C40" s="15">
        <v>4625</v>
      </c>
      <c r="D40" s="15">
        <v>3698</v>
      </c>
      <c r="E40" s="15">
        <v>838</v>
      </c>
      <c r="F40" s="15">
        <v>89</v>
      </c>
      <c r="G40" s="15">
        <v>4392</v>
      </c>
      <c r="H40" s="15">
        <v>4131</v>
      </c>
      <c r="I40" s="15">
        <v>238</v>
      </c>
      <c r="J40" s="15">
        <v>23</v>
      </c>
      <c r="K40" s="12">
        <f t="shared" si="4"/>
        <v>99.47632058287796</v>
      </c>
      <c r="L40" s="15">
        <v>233</v>
      </c>
      <c r="M40" s="15">
        <v>230</v>
      </c>
      <c r="N40" s="15">
        <v>3</v>
      </c>
      <c r="O40" s="13">
        <f t="shared" si="1"/>
        <v>79.956756756756747</v>
      </c>
    </row>
    <row r="41" spans="1:15" x14ac:dyDescent="0.35">
      <c r="A41" s="14"/>
      <c r="B41" s="15" t="s">
        <v>58</v>
      </c>
      <c r="C41" s="15">
        <v>8274</v>
      </c>
      <c r="D41" s="15">
        <v>7865</v>
      </c>
      <c r="E41" s="15">
        <v>349</v>
      </c>
      <c r="F41" s="15">
        <v>60</v>
      </c>
      <c r="G41" s="15">
        <v>8224</v>
      </c>
      <c r="H41" s="15">
        <v>7655</v>
      </c>
      <c r="I41" s="15">
        <v>528</v>
      </c>
      <c r="J41" s="15">
        <v>41</v>
      </c>
      <c r="K41" s="12">
        <f t="shared" si="4"/>
        <v>99.501459143968873</v>
      </c>
      <c r="L41" s="15">
        <v>49</v>
      </c>
      <c r="M41" s="15">
        <v>49</v>
      </c>
      <c r="N41" s="15">
        <v>0</v>
      </c>
      <c r="O41" s="13">
        <f t="shared" si="1"/>
        <v>95.056804447667389</v>
      </c>
    </row>
    <row r="42" spans="1:15" x14ac:dyDescent="0.35">
      <c r="A42" s="14">
        <v>2</v>
      </c>
      <c r="B42" s="15" t="s">
        <v>42</v>
      </c>
      <c r="C42" s="15">
        <v>21394</v>
      </c>
      <c r="D42" s="15">
        <v>17476</v>
      </c>
      <c r="E42" s="15">
        <v>3703</v>
      </c>
      <c r="F42" s="15">
        <v>215</v>
      </c>
      <c r="G42" s="15">
        <v>21083</v>
      </c>
      <c r="H42" s="15">
        <v>19336</v>
      </c>
      <c r="I42" s="15">
        <v>1443</v>
      </c>
      <c r="J42" s="15">
        <v>304</v>
      </c>
      <c r="K42" s="12">
        <f t="shared" si="4"/>
        <v>98.558079969643785</v>
      </c>
      <c r="L42" s="15">
        <v>310</v>
      </c>
      <c r="M42" s="15">
        <v>310</v>
      </c>
      <c r="N42" s="15">
        <v>0</v>
      </c>
      <c r="O42" s="13">
        <f t="shared" si="1"/>
        <v>81.686454146022243</v>
      </c>
    </row>
    <row r="43" spans="1:15" x14ac:dyDescent="0.35">
      <c r="A43" s="14"/>
      <c r="B43" s="15" t="s">
        <v>59</v>
      </c>
      <c r="C43" s="15">
        <v>5279</v>
      </c>
      <c r="D43" s="15">
        <v>2891</v>
      </c>
      <c r="E43" s="15">
        <v>2300</v>
      </c>
      <c r="F43" s="15">
        <v>88</v>
      </c>
      <c r="G43" s="15">
        <v>5066</v>
      </c>
      <c r="H43" s="15">
        <v>5001</v>
      </c>
      <c r="I43" s="15">
        <v>59</v>
      </c>
      <c r="J43" s="15">
        <v>6</v>
      </c>
      <c r="K43" s="12">
        <f t="shared" si="4"/>
        <v>99.881563363600478</v>
      </c>
      <c r="L43" s="15">
        <v>213</v>
      </c>
      <c r="M43" s="15">
        <v>213</v>
      </c>
      <c r="N43" s="15"/>
      <c r="O43" s="13">
        <f t="shared" si="1"/>
        <v>54.764159878764914</v>
      </c>
    </row>
    <row r="44" spans="1:15" x14ac:dyDescent="0.35">
      <c r="A44" s="14"/>
      <c r="B44" s="15" t="s">
        <v>58</v>
      </c>
      <c r="C44" s="15">
        <v>16115</v>
      </c>
      <c r="D44" s="15">
        <v>14585</v>
      </c>
      <c r="E44" s="15">
        <v>1403</v>
      </c>
      <c r="F44" s="15">
        <v>127</v>
      </c>
      <c r="G44" s="15">
        <v>16017</v>
      </c>
      <c r="H44" s="15">
        <v>14335</v>
      </c>
      <c r="I44" s="15">
        <v>1384</v>
      </c>
      <c r="J44" s="15">
        <v>298</v>
      </c>
      <c r="K44" s="12">
        <f t="shared" si="4"/>
        <v>98.139476805893736</v>
      </c>
      <c r="L44" s="15">
        <v>97</v>
      </c>
      <c r="M44" s="15">
        <v>97</v>
      </c>
      <c r="N44" s="15">
        <v>0</v>
      </c>
      <c r="O44" s="13">
        <f t="shared" si="1"/>
        <v>90.505739993794592</v>
      </c>
    </row>
    <row r="45" spans="1:15" x14ac:dyDescent="0.35">
      <c r="A45" s="14">
        <v>3</v>
      </c>
      <c r="B45" s="15" t="s">
        <v>43</v>
      </c>
      <c r="C45" s="15">
        <v>16846</v>
      </c>
      <c r="D45" s="15">
        <v>13769</v>
      </c>
      <c r="E45" s="15">
        <v>2959</v>
      </c>
      <c r="F45" s="15">
        <v>118</v>
      </c>
      <c r="G45" s="15">
        <v>16667</v>
      </c>
      <c r="H45" s="15">
        <v>15896</v>
      </c>
      <c r="I45" s="15">
        <v>679</v>
      </c>
      <c r="J45" s="15">
        <v>92</v>
      </c>
      <c r="K45" s="12">
        <f t="shared" si="4"/>
        <v>99.448011039779203</v>
      </c>
      <c r="L45" s="15">
        <v>179</v>
      </c>
      <c r="M45" s="15">
        <v>171</v>
      </c>
      <c r="N45" s="15">
        <v>8</v>
      </c>
      <c r="O45" s="13">
        <f t="shared" si="1"/>
        <v>81.734536388460171</v>
      </c>
    </row>
    <row r="46" spans="1:15" x14ac:dyDescent="0.35">
      <c r="A46" s="14"/>
      <c r="B46" s="15" t="s">
        <v>59</v>
      </c>
      <c r="C46" s="15">
        <v>4633</v>
      </c>
      <c r="D46" s="15">
        <v>1981</v>
      </c>
      <c r="E46" s="15">
        <v>2586</v>
      </c>
      <c r="F46" s="15">
        <v>66</v>
      </c>
      <c r="G46" s="15">
        <v>4500</v>
      </c>
      <c r="H46" s="15">
        <v>4347</v>
      </c>
      <c r="I46" s="15">
        <v>135</v>
      </c>
      <c r="J46" s="15">
        <v>18</v>
      </c>
      <c r="K46" s="12">
        <f t="shared" si="4"/>
        <v>99.6</v>
      </c>
      <c r="L46" s="15">
        <v>133</v>
      </c>
      <c r="M46" s="15">
        <v>130</v>
      </c>
      <c r="N46" s="15">
        <v>3</v>
      </c>
      <c r="O46" s="13">
        <f t="shared" si="1"/>
        <v>42.758471832505933</v>
      </c>
    </row>
    <row r="47" spans="1:15" x14ac:dyDescent="0.35">
      <c r="A47" s="14"/>
      <c r="B47" s="15" t="s">
        <v>58</v>
      </c>
      <c r="C47" s="15">
        <v>12213</v>
      </c>
      <c r="D47" s="15">
        <v>11788</v>
      </c>
      <c r="E47" s="15">
        <v>373</v>
      </c>
      <c r="F47" s="15">
        <v>52</v>
      </c>
      <c r="G47" s="15">
        <v>12167</v>
      </c>
      <c r="H47" s="15">
        <v>11549</v>
      </c>
      <c r="I47" s="15">
        <v>544</v>
      </c>
      <c r="J47" s="15">
        <v>74</v>
      </c>
      <c r="K47" s="12">
        <f t="shared" si="4"/>
        <v>99.39179748500041</v>
      </c>
      <c r="L47" s="15">
        <v>46</v>
      </c>
      <c r="M47" s="15">
        <v>41</v>
      </c>
      <c r="N47" s="15">
        <v>5</v>
      </c>
      <c r="O47" s="13">
        <f t="shared" si="1"/>
        <v>96.520101531155319</v>
      </c>
    </row>
    <row r="48" spans="1:15" x14ac:dyDescent="0.35">
      <c r="A48" s="14">
        <v>4</v>
      </c>
      <c r="B48" s="15" t="s">
        <v>44</v>
      </c>
      <c r="C48" s="15">
        <v>18735</v>
      </c>
      <c r="D48" s="15">
        <v>16144</v>
      </c>
      <c r="E48" s="15">
        <v>2352</v>
      </c>
      <c r="F48" s="15">
        <v>239</v>
      </c>
      <c r="G48" s="15">
        <v>18127</v>
      </c>
      <c r="H48" s="15">
        <v>16850</v>
      </c>
      <c r="I48" s="15">
        <v>1137</v>
      </c>
      <c r="J48" s="15">
        <v>140</v>
      </c>
      <c r="K48" s="12">
        <f t="shared" si="4"/>
        <v>99.227671429359518</v>
      </c>
      <c r="L48" s="15">
        <v>608</v>
      </c>
      <c r="M48" s="15">
        <v>557</v>
      </c>
      <c r="N48" s="15">
        <v>51</v>
      </c>
      <c r="O48" s="13">
        <f t="shared" si="1"/>
        <v>86.170269548972513</v>
      </c>
    </row>
    <row r="49" spans="1:15" x14ac:dyDescent="0.35">
      <c r="A49" s="14"/>
      <c r="B49" s="15" t="s">
        <v>59</v>
      </c>
      <c r="C49" s="15">
        <v>5854</v>
      </c>
      <c r="D49" s="15">
        <v>3594</v>
      </c>
      <c r="E49" s="15">
        <v>2118</v>
      </c>
      <c r="F49" s="15">
        <v>142</v>
      </c>
      <c r="G49" s="15">
        <v>5404</v>
      </c>
      <c r="H49" s="15">
        <v>4760</v>
      </c>
      <c r="I49" s="15">
        <v>609</v>
      </c>
      <c r="J49" s="15">
        <v>35</v>
      </c>
      <c r="K49" s="12">
        <f t="shared" si="4"/>
        <v>99.352331606217618</v>
      </c>
      <c r="L49" s="15">
        <v>450</v>
      </c>
      <c r="M49" s="15">
        <v>408</v>
      </c>
      <c r="N49" s="15">
        <v>42</v>
      </c>
      <c r="O49" s="13">
        <f t="shared" si="1"/>
        <v>61.393918688076532</v>
      </c>
    </row>
    <row r="50" spans="1:15" x14ac:dyDescent="0.35">
      <c r="A50" s="14"/>
      <c r="B50" s="15" t="s">
        <v>58</v>
      </c>
      <c r="C50" s="15">
        <v>12881</v>
      </c>
      <c r="D50" s="15">
        <v>12550</v>
      </c>
      <c r="E50" s="15">
        <v>234</v>
      </c>
      <c r="F50" s="15">
        <v>97</v>
      </c>
      <c r="G50" s="15">
        <v>12723</v>
      </c>
      <c r="H50" s="15">
        <v>12090</v>
      </c>
      <c r="I50" s="15">
        <v>528</v>
      </c>
      <c r="J50" s="15">
        <v>105</v>
      </c>
      <c r="K50" s="12">
        <f t="shared" si="4"/>
        <v>99.174722942702203</v>
      </c>
      <c r="L50" s="15">
        <v>158</v>
      </c>
      <c r="M50" s="15">
        <v>149</v>
      </c>
      <c r="N50" s="15">
        <v>9</v>
      </c>
      <c r="O50" s="13">
        <f t="shared" si="1"/>
        <v>97.430323732629461</v>
      </c>
    </row>
    <row r="51" spans="1:15" x14ac:dyDescent="0.35">
      <c r="A51" s="14">
        <v>5</v>
      </c>
      <c r="B51" s="15" t="s">
        <v>45</v>
      </c>
      <c r="C51" s="15">
        <v>17466</v>
      </c>
      <c r="D51" s="15">
        <v>15038</v>
      </c>
      <c r="E51" s="15">
        <v>2249</v>
      </c>
      <c r="F51" s="15">
        <v>179</v>
      </c>
      <c r="G51" s="15">
        <v>17067</v>
      </c>
      <c r="H51" s="15">
        <v>15787</v>
      </c>
      <c r="I51" s="15">
        <v>1074</v>
      </c>
      <c r="J51" s="15">
        <v>206</v>
      </c>
      <c r="K51" s="12">
        <f t="shared" si="4"/>
        <v>98.792992324368669</v>
      </c>
      <c r="L51" s="15">
        <v>398</v>
      </c>
      <c r="M51" s="15">
        <v>382</v>
      </c>
      <c r="N51" s="15">
        <v>16</v>
      </c>
      <c r="O51" s="13">
        <f t="shared" si="1"/>
        <v>86.098706057483113</v>
      </c>
    </row>
    <row r="52" spans="1:15" x14ac:dyDescent="0.35">
      <c r="A52" s="14"/>
      <c r="B52" s="15" t="s">
        <v>59</v>
      </c>
      <c r="C52" s="15">
        <v>5685</v>
      </c>
      <c r="D52" s="15">
        <v>4174</v>
      </c>
      <c r="E52" s="15">
        <v>1444</v>
      </c>
      <c r="F52" s="15">
        <v>67</v>
      </c>
      <c r="G52" s="15">
        <v>5414</v>
      </c>
      <c r="H52" s="15">
        <v>5185</v>
      </c>
      <c r="I52" s="15">
        <v>197</v>
      </c>
      <c r="J52" s="15">
        <v>32</v>
      </c>
      <c r="K52" s="12">
        <f t="shared" si="4"/>
        <v>99.408939785740671</v>
      </c>
      <c r="L52" s="15">
        <v>271</v>
      </c>
      <c r="M52" s="15">
        <v>259</v>
      </c>
      <c r="N52" s="15">
        <v>1</v>
      </c>
      <c r="O52" s="13">
        <f t="shared" si="1"/>
        <v>73.421284080914688</v>
      </c>
    </row>
    <row r="53" spans="1:15" x14ac:dyDescent="0.35">
      <c r="A53" s="14"/>
      <c r="B53" s="15" t="s">
        <v>58</v>
      </c>
      <c r="C53" s="15">
        <v>11781</v>
      </c>
      <c r="D53" s="15">
        <v>10864</v>
      </c>
      <c r="E53" s="15">
        <v>805</v>
      </c>
      <c r="F53" s="15">
        <v>112</v>
      </c>
      <c r="G53" s="15">
        <v>11653</v>
      </c>
      <c r="H53" s="15">
        <v>10602</v>
      </c>
      <c r="I53" s="15">
        <v>877</v>
      </c>
      <c r="J53" s="15">
        <v>174</v>
      </c>
      <c r="K53" s="12">
        <f t="shared" si="4"/>
        <v>98.506822277525103</v>
      </c>
      <c r="L53" s="15">
        <v>127</v>
      </c>
      <c r="M53" s="15">
        <v>123</v>
      </c>
      <c r="N53" s="15">
        <v>15</v>
      </c>
      <c r="O53" s="13">
        <f t="shared" si="1"/>
        <v>92.216280451574576</v>
      </c>
    </row>
    <row r="54" spans="1:15" x14ac:dyDescent="0.35">
      <c r="A54" s="14">
        <v>6</v>
      </c>
      <c r="B54" s="15" t="s">
        <v>46</v>
      </c>
      <c r="C54" s="15">
        <v>42672</v>
      </c>
      <c r="D54" s="15">
        <v>37908</v>
      </c>
      <c r="E54" s="15">
        <v>4504</v>
      </c>
      <c r="F54" s="15">
        <v>260</v>
      </c>
      <c r="G54" s="15">
        <v>41673</v>
      </c>
      <c r="H54" s="15">
        <v>40412</v>
      </c>
      <c r="I54" s="15">
        <v>1228</v>
      </c>
      <c r="J54" s="15">
        <v>33</v>
      </c>
      <c r="K54" s="12">
        <f t="shared" si="4"/>
        <v>99.920812036570439</v>
      </c>
      <c r="L54" s="15">
        <v>998</v>
      </c>
      <c r="M54" s="15">
        <v>677</v>
      </c>
      <c r="N54" s="15">
        <v>321</v>
      </c>
      <c r="O54" s="13">
        <f t="shared" si="1"/>
        <v>88.835770528683909</v>
      </c>
    </row>
    <row r="55" spans="1:15" x14ac:dyDescent="0.35">
      <c r="A55" s="14"/>
      <c r="B55" s="15" t="s">
        <v>59</v>
      </c>
      <c r="C55" s="15">
        <v>9719</v>
      </c>
      <c r="D55" s="15">
        <v>5273</v>
      </c>
      <c r="E55" s="15">
        <v>4318</v>
      </c>
      <c r="F55" s="15">
        <v>128</v>
      </c>
      <c r="G55" s="15">
        <v>8857</v>
      </c>
      <c r="H55" s="15">
        <v>8627</v>
      </c>
      <c r="I55" s="15">
        <v>206</v>
      </c>
      <c r="J55" s="15">
        <v>24</v>
      </c>
      <c r="K55" s="12">
        <f t="shared" si="4"/>
        <v>99.729027887546579</v>
      </c>
      <c r="L55" s="15">
        <v>862</v>
      </c>
      <c r="M55" s="15">
        <v>541</v>
      </c>
      <c r="N55" s="15">
        <v>321</v>
      </c>
      <c r="O55" s="13">
        <f t="shared" si="1"/>
        <v>54.254552937545022</v>
      </c>
    </row>
    <row r="56" spans="1:15" x14ac:dyDescent="0.35">
      <c r="A56" s="14"/>
      <c r="B56" s="15" t="s">
        <v>58</v>
      </c>
      <c r="C56" s="15">
        <v>32953</v>
      </c>
      <c r="D56" s="15">
        <v>32635</v>
      </c>
      <c r="E56" s="15">
        <v>186</v>
      </c>
      <c r="F56" s="15">
        <v>132</v>
      </c>
      <c r="G56" s="15">
        <v>32816</v>
      </c>
      <c r="H56" s="15">
        <v>31785</v>
      </c>
      <c r="I56" s="15">
        <v>1022</v>
      </c>
      <c r="J56" s="15">
        <v>9</v>
      </c>
      <c r="K56" s="12">
        <f t="shared" si="4"/>
        <v>99.97257435397367</v>
      </c>
      <c r="L56" s="15">
        <v>136</v>
      </c>
      <c r="M56" s="15">
        <v>136</v>
      </c>
      <c r="N56" s="15">
        <v>0</v>
      </c>
      <c r="O56" s="13">
        <f t="shared" si="1"/>
        <v>99.034989227080999</v>
      </c>
    </row>
    <row r="57" spans="1:15" x14ac:dyDescent="0.35">
      <c r="A57" s="14">
        <v>7</v>
      </c>
      <c r="B57" s="15" t="s">
        <v>47</v>
      </c>
      <c r="C57" s="15">
        <v>18025</v>
      </c>
      <c r="D57" s="15">
        <v>16659</v>
      </c>
      <c r="E57" s="15">
        <v>1299</v>
      </c>
      <c r="F57" s="15">
        <v>67</v>
      </c>
      <c r="G57" s="15">
        <v>17711</v>
      </c>
      <c r="H57" s="15">
        <v>17015</v>
      </c>
      <c r="I57" s="15">
        <v>560</v>
      </c>
      <c r="J57" s="15">
        <v>136</v>
      </c>
      <c r="K57" s="12">
        <f t="shared" si="4"/>
        <v>99.23211563435153</v>
      </c>
      <c r="L57" s="15">
        <v>313</v>
      </c>
      <c r="M57" s="15">
        <v>298</v>
      </c>
      <c r="N57" s="15">
        <v>15</v>
      </c>
      <c r="O57" s="13">
        <f t="shared" si="1"/>
        <v>92.42163661581138</v>
      </c>
    </row>
    <row r="58" spans="1:15" x14ac:dyDescent="0.35">
      <c r="A58" s="14"/>
      <c r="B58" s="15" t="s">
        <v>59</v>
      </c>
      <c r="C58" s="15">
        <v>3048</v>
      </c>
      <c r="D58" s="15">
        <v>1996</v>
      </c>
      <c r="E58" s="15">
        <v>1023</v>
      </c>
      <c r="F58" s="15">
        <v>29</v>
      </c>
      <c r="G58" s="15">
        <v>2827</v>
      </c>
      <c r="H58" s="15">
        <v>2695</v>
      </c>
      <c r="I58" s="15">
        <v>112</v>
      </c>
      <c r="J58" s="15">
        <v>20</v>
      </c>
      <c r="K58" s="12">
        <f t="shared" si="4"/>
        <v>99.292536257516801</v>
      </c>
      <c r="L58" s="15">
        <v>221</v>
      </c>
      <c r="M58" s="15">
        <v>206</v>
      </c>
      <c r="N58" s="15">
        <v>15</v>
      </c>
      <c r="O58" s="13">
        <f t="shared" si="1"/>
        <v>65.485564304461946</v>
      </c>
    </row>
    <row r="59" spans="1:15" x14ac:dyDescent="0.35">
      <c r="A59" s="14"/>
      <c r="B59" s="15" t="s">
        <v>58</v>
      </c>
      <c r="C59" s="15">
        <v>14977</v>
      </c>
      <c r="D59" s="15">
        <v>14663</v>
      </c>
      <c r="E59" s="15">
        <v>276</v>
      </c>
      <c r="F59" s="15">
        <v>38</v>
      </c>
      <c r="G59" s="15">
        <v>14884</v>
      </c>
      <c r="H59" s="15">
        <v>14320</v>
      </c>
      <c r="I59" s="15">
        <v>448</v>
      </c>
      <c r="J59" s="15">
        <v>116</v>
      </c>
      <c r="K59" s="12">
        <f t="shared" si="4"/>
        <v>99.220639613007251</v>
      </c>
      <c r="L59" s="15">
        <v>92</v>
      </c>
      <c r="M59" s="15">
        <v>92</v>
      </c>
      <c r="N59" s="15">
        <v>0</v>
      </c>
      <c r="O59" s="13">
        <f t="shared" si="1"/>
        <v>97.9034519596715</v>
      </c>
    </row>
    <row r="60" spans="1:15" x14ac:dyDescent="0.35">
      <c r="A60" s="14">
        <v>8</v>
      </c>
      <c r="B60" s="15" t="s">
        <v>48</v>
      </c>
      <c r="C60" s="15">
        <v>24560</v>
      </c>
      <c r="D60" s="15">
        <v>21710</v>
      </c>
      <c r="E60" s="15">
        <v>2655</v>
      </c>
      <c r="F60" s="15">
        <v>195</v>
      </c>
      <c r="G60" s="15">
        <v>24259</v>
      </c>
      <c r="H60" s="15">
        <v>22941</v>
      </c>
      <c r="I60" s="15">
        <v>1139</v>
      </c>
      <c r="J60" s="15">
        <v>179</v>
      </c>
      <c r="K60" s="12">
        <f t="shared" si="4"/>
        <v>99.262129518941421</v>
      </c>
      <c r="L60" s="15">
        <v>299</v>
      </c>
      <c r="M60" s="15">
        <v>295</v>
      </c>
      <c r="N60" s="15">
        <v>4</v>
      </c>
      <c r="O60" s="13">
        <f t="shared" si="1"/>
        <v>88.395765472312704</v>
      </c>
    </row>
    <row r="61" spans="1:15" x14ac:dyDescent="0.35">
      <c r="A61" s="14"/>
      <c r="B61" s="15" t="s">
        <v>59</v>
      </c>
      <c r="C61" s="15">
        <v>4163</v>
      </c>
      <c r="D61" s="15">
        <v>1951</v>
      </c>
      <c r="E61" s="15">
        <v>2120</v>
      </c>
      <c r="F61" s="15">
        <v>92</v>
      </c>
      <c r="G61" s="15">
        <v>3955</v>
      </c>
      <c r="H61" s="15">
        <v>3810</v>
      </c>
      <c r="I61" s="15">
        <v>124</v>
      </c>
      <c r="J61" s="15">
        <v>21</v>
      </c>
      <c r="K61" s="12">
        <f t="shared" si="4"/>
        <v>99.469026548672574</v>
      </c>
      <c r="L61" s="15">
        <v>208</v>
      </c>
      <c r="M61" s="15">
        <v>204</v>
      </c>
      <c r="N61" s="15">
        <v>4</v>
      </c>
      <c r="O61" s="13">
        <f t="shared" si="1"/>
        <v>46.865241412442948</v>
      </c>
    </row>
    <row r="62" spans="1:15" x14ac:dyDescent="0.35">
      <c r="A62" s="14"/>
      <c r="B62" s="15" t="s">
        <v>58</v>
      </c>
      <c r="C62" s="15">
        <v>20397</v>
      </c>
      <c r="D62" s="15">
        <v>19759</v>
      </c>
      <c r="E62" s="15">
        <v>535</v>
      </c>
      <c r="F62" s="15">
        <v>103</v>
      </c>
      <c r="G62" s="15">
        <v>20304</v>
      </c>
      <c r="H62" s="15">
        <v>19131</v>
      </c>
      <c r="I62" s="15">
        <v>1015</v>
      </c>
      <c r="J62" s="15">
        <v>158</v>
      </c>
      <c r="K62" s="12">
        <f t="shared" si="4"/>
        <v>99.221828211189916</v>
      </c>
      <c r="L62" s="15">
        <v>91</v>
      </c>
      <c r="M62" s="15">
        <v>91</v>
      </c>
      <c r="N62" s="15"/>
      <c r="O62" s="13">
        <f t="shared" si="1"/>
        <v>96.872089032700899</v>
      </c>
    </row>
    <row r="63" spans="1:15" x14ac:dyDescent="0.35">
      <c r="A63" s="14">
        <v>9</v>
      </c>
      <c r="B63" s="15" t="s">
        <v>49</v>
      </c>
      <c r="C63" s="15">
        <v>19443</v>
      </c>
      <c r="D63" s="15">
        <v>14445</v>
      </c>
      <c r="E63" s="15">
        <v>4842</v>
      </c>
      <c r="F63" s="15">
        <v>156</v>
      </c>
      <c r="G63" s="15">
        <v>19176</v>
      </c>
      <c r="H63" s="15">
        <v>18255</v>
      </c>
      <c r="I63" s="15">
        <v>779</v>
      </c>
      <c r="J63" s="15">
        <v>142</v>
      </c>
      <c r="K63" s="12">
        <f t="shared" si="4"/>
        <v>99.25949103045474</v>
      </c>
      <c r="L63" s="15">
        <v>266</v>
      </c>
      <c r="M63" s="15">
        <v>221</v>
      </c>
      <c r="N63" s="15">
        <v>45</v>
      </c>
      <c r="O63" s="13">
        <f t="shared" si="1"/>
        <v>74.294090418145359</v>
      </c>
    </row>
    <row r="64" spans="1:15" x14ac:dyDescent="0.35">
      <c r="A64" s="14"/>
      <c r="B64" s="15" t="s">
        <v>59</v>
      </c>
      <c r="C64" s="15">
        <v>3163</v>
      </c>
      <c r="D64" s="15">
        <v>1211</v>
      </c>
      <c r="E64" s="15">
        <v>1857</v>
      </c>
      <c r="F64" s="15">
        <v>95</v>
      </c>
      <c r="G64" s="15">
        <v>2950</v>
      </c>
      <c r="H64" s="15">
        <v>2819</v>
      </c>
      <c r="I64" s="15">
        <v>90</v>
      </c>
      <c r="J64" s="15">
        <v>41</v>
      </c>
      <c r="K64" s="12">
        <f t="shared" si="4"/>
        <v>98.610169491525426</v>
      </c>
      <c r="L64" s="15">
        <v>213</v>
      </c>
      <c r="M64" s="15">
        <v>169</v>
      </c>
      <c r="N64" s="15">
        <v>44</v>
      </c>
      <c r="O64" s="13">
        <f t="shared" si="1"/>
        <v>38.286436926968072</v>
      </c>
    </row>
    <row r="65" spans="1:15" x14ac:dyDescent="0.35">
      <c r="A65" s="14"/>
      <c r="B65" s="15" t="s">
        <v>58</v>
      </c>
      <c r="C65" s="15">
        <v>16280</v>
      </c>
      <c r="D65" s="15">
        <v>13234</v>
      </c>
      <c r="E65" s="15">
        <v>2985</v>
      </c>
      <c r="F65" s="15">
        <v>61</v>
      </c>
      <c r="G65" s="15">
        <v>16226</v>
      </c>
      <c r="H65" s="15">
        <v>15436</v>
      </c>
      <c r="I65" s="15">
        <v>689</v>
      </c>
      <c r="J65" s="15">
        <v>101</v>
      </c>
      <c r="K65" s="12">
        <f t="shared" si="4"/>
        <v>99.377542216196218</v>
      </c>
      <c r="L65" s="15">
        <v>53</v>
      </c>
      <c r="M65" s="15">
        <v>52</v>
      </c>
      <c r="N65" s="15">
        <v>1</v>
      </c>
      <c r="O65" s="13">
        <f t="shared" si="1"/>
        <v>81.289926289926299</v>
      </c>
    </row>
    <row r="66" spans="1:15" x14ac:dyDescent="0.35">
      <c r="A66" s="14">
        <v>10</v>
      </c>
      <c r="B66" s="15" t="s">
        <v>50</v>
      </c>
      <c r="C66" s="15">
        <v>14840</v>
      </c>
      <c r="D66" s="15">
        <v>11923</v>
      </c>
      <c r="E66" s="15">
        <v>2783</v>
      </c>
      <c r="F66" s="15">
        <v>134</v>
      </c>
      <c r="G66" s="15">
        <v>14562</v>
      </c>
      <c r="H66" s="15">
        <v>13623</v>
      </c>
      <c r="I66" s="15">
        <v>810</v>
      </c>
      <c r="J66" s="15">
        <v>129</v>
      </c>
      <c r="K66" s="12">
        <f t="shared" si="4"/>
        <v>99.114132674083237</v>
      </c>
      <c r="L66" s="15">
        <v>278</v>
      </c>
      <c r="M66" s="15">
        <v>271</v>
      </c>
      <c r="N66" s="15">
        <v>7</v>
      </c>
      <c r="O66" s="13">
        <f t="shared" si="1"/>
        <v>80.343665768194072</v>
      </c>
    </row>
    <row r="67" spans="1:15" x14ac:dyDescent="0.35">
      <c r="A67" s="14"/>
      <c r="B67" s="15" t="s">
        <v>59</v>
      </c>
      <c r="C67" s="15">
        <v>3242</v>
      </c>
      <c r="D67" s="15">
        <v>1553</v>
      </c>
      <c r="E67" s="15">
        <v>1617</v>
      </c>
      <c r="F67" s="15">
        <v>72</v>
      </c>
      <c r="G67" s="15">
        <v>3029</v>
      </c>
      <c r="H67" s="15">
        <v>2668</v>
      </c>
      <c r="I67" s="15">
        <v>314</v>
      </c>
      <c r="J67" s="15">
        <v>47</v>
      </c>
      <c r="K67" s="12">
        <f t="shared" si="4"/>
        <v>98.448332783096731</v>
      </c>
      <c r="L67" s="15">
        <v>213</v>
      </c>
      <c r="M67" s="15">
        <v>206</v>
      </c>
      <c r="N67" s="15">
        <v>7</v>
      </c>
      <c r="O67" s="13">
        <f t="shared" si="1"/>
        <v>47.902529302899445</v>
      </c>
    </row>
    <row r="68" spans="1:15" x14ac:dyDescent="0.35">
      <c r="A68" s="14"/>
      <c r="B68" s="15" t="s">
        <v>58</v>
      </c>
      <c r="C68" s="15">
        <v>11598</v>
      </c>
      <c r="D68" s="15">
        <v>10370</v>
      </c>
      <c r="E68" s="15">
        <v>1166</v>
      </c>
      <c r="F68" s="15">
        <v>62</v>
      </c>
      <c r="G68" s="15">
        <v>11533</v>
      </c>
      <c r="H68" s="15">
        <v>10955</v>
      </c>
      <c r="I68" s="15">
        <v>496</v>
      </c>
      <c r="J68" s="15">
        <v>82</v>
      </c>
      <c r="K68" s="12">
        <f t="shared" si="4"/>
        <v>99.288996791814782</v>
      </c>
      <c r="L68" s="15">
        <v>65</v>
      </c>
      <c r="M68" s="15">
        <v>65</v>
      </c>
      <c r="N68" s="15">
        <v>0</v>
      </c>
      <c r="O68" s="13">
        <f t="shared" si="1"/>
        <v>89.411967580617343</v>
      </c>
    </row>
  </sheetData>
  <mergeCells count="21">
    <mergeCell ref="A1:B1"/>
    <mergeCell ref="C1:L1"/>
    <mergeCell ref="C2:L2"/>
    <mergeCell ref="C3:L3"/>
    <mergeCell ref="A6:A8"/>
    <mergeCell ref="B6:B8"/>
    <mergeCell ref="C6:F6"/>
    <mergeCell ref="G6:J6"/>
    <mergeCell ref="K6:K8"/>
    <mergeCell ref="L6:N6"/>
    <mergeCell ref="N7:N8"/>
    <mergeCell ref="O6:O8"/>
    <mergeCell ref="C7:C8"/>
    <mergeCell ref="D7:E7"/>
    <mergeCell ref="F7:F8"/>
    <mergeCell ref="G7:G8"/>
    <mergeCell ref="H7:H8"/>
    <mergeCell ref="I7:I8"/>
    <mergeCell ref="J7:J8"/>
    <mergeCell ref="L7:L8"/>
    <mergeCell ref="M7:M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Quett_HCC</dc:creator>
  <cp:lastModifiedBy>LINH</cp:lastModifiedBy>
  <dcterms:created xsi:type="dcterms:W3CDTF">2023-07-17T07:13:25Z</dcterms:created>
  <dcterms:modified xsi:type="dcterms:W3CDTF">2023-07-27T22:15:35Z</dcterms:modified>
</cp:coreProperties>
</file>